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MyFiles\G U  za F I N\INTERNET GUF 2020\POSEBAN RACUN ZA POTRES I KORONU\"/>
    </mc:Choice>
  </mc:AlternateContent>
  <bookViews>
    <workbookView xWindow="-120" yWindow="-120" windowWidth="29040" windowHeight="15840" firstSheet="1" activeTab="4"/>
  </bookViews>
  <sheets>
    <sheet name="UPRAVNA TIJELA" sheetId="2" r:id="rId1"/>
    <sheet name="PROR.KORISNICI" sheetId="3" r:id="rId2"/>
    <sheet name="DRUŠTVA-USTANOVA" sheetId="1" r:id="rId3"/>
    <sheet name="GRADOVI OPĆINE ŽUPANIJE" sheetId="5" r:id="rId4"/>
    <sheet name="REKAPITULACIJA" sheetId="4" r:id="rId5"/>
  </sheets>
  <definedNames>
    <definedName name="_xlnm.Print_Area" localSheetId="0">'UPRAVNA TIJELA'!$A$1:$E$32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3" i="3" l="1"/>
  <c r="B4" i="5" l="1"/>
  <c r="C4" i="5"/>
  <c r="C14" i="3" l="1"/>
  <c r="C32" i="2" l="1"/>
  <c r="C13" i="3"/>
  <c r="C12" i="3"/>
  <c r="C11" i="3"/>
  <c r="C15" i="1" l="1"/>
  <c r="C10" i="3" l="1"/>
  <c r="C14" i="1"/>
  <c r="C13" i="1"/>
  <c r="C12" i="1" l="1"/>
  <c r="C11" i="1"/>
  <c r="C10" i="1"/>
  <c r="C9" i="1"/>
  <c r="C8" i="1"/>
  <c r="C7" i="1"/>
  <c r="C6" i="1"/>
  <c r="C5" i="1"/>
  <c r="C4" i="1"/>
  <c r="C9" i="3"/>
  <c r="C8" i="3"/>
  <c r="C7" i="3"/>
  <c r="C6" i="3"/>
  <c r="C5" i="3"/>
  <c r="C4" i="3"/>
  <c r="C23" i="1" l="1"/>
  <c r="C23" i="3"/>
  <c r="D32" i="2" l="1"/>
  <c r="B5" i="4" s="1"/>
  <c r="B6" i="4" l="1"/>
  <c r="D23" i="1" l="1"/>
  <c r="B7" i="4" s="1"/>
</calcChain>
</file>

<file path=xl/sharedStrings.xml><?xml version="1.0" encoding="utf-8"?>
<sst xmlns="http://schemas.openxmlformats.org/spreadsheetml/2006/main" count="159" uniqueCount="109">
  <si>
    <t>27.03.2020.</t>
  </si>
  <si>
    <t>ZCGO D.O.O.</t>
  </si>
  <si>
    <t>ZET D.O.O.</t>
  </si>
  <si>
    <t>30.03.2020.</t>
  </si>
  <si>
    <t>GRADSKA PLINARA D.O.O.</t>
  </si>
  <si>
    <t>31.03.2020.</t>
  </si>
  <si>
    <t>ZAGREBPLAKAT D.O.O.</t>
  </si>
  <si>
    <t>GRADSKA PLINARA-OPSKRBA D.O.O.</t>
  </si>
  <si>
    <t>UKUPNO</t>
  </si>
  <si>
    <t>01.04.2020.</t>
  </si>
  <si>
    <t>VODOOPSKRBA I ODVODNJA D.O.O.</t>
  </si>
  <si>
    <t>02.04.2020.</t>
  </si>
  <si>
    <t>ZAGREBAČKI VELESAJAM D.O.O.</t>
  </si>
  <si>
    <t>STRUČNA SLUŽBA GRADONAČELNIKA</t>
  </si>
  <si>
    <t>NAZIV UPRAVNOG TIJELA</t>
  </si>
  <si>
    <t>DATUM UPLATE</t>
  </si>
  <si>
    <t>GRADSKI KONTROLNI URED</t>
  </si>
  <si>
    <t>GRADSKI URED ZA BRANITELJE</t>
  </si>
  <si>
    <t>GRADSKI URED ZA FINANCIJE</t>
  </si>
  <si>
    <t>GRADSKI URED ZA OPĆU UPRAVU</t>
  </si>
  <si>
    <t>GRADSKI URED ZA POLJOPRIVREDU I ŠUMARSTVO</t>
  </si>
  <si>
    <t>GRADSKI URED ZA PROSTORNO UREĐENJE, IZGRADNJU GRADA, GRADITELJSTVO, KOMUNALNE POSLOVE I PROMET</t>
  </si>
  <si>
    <t>GRADSKI URED ZA SOCIJALNU ZAŠTITU I OSOBE S INVALIDITETOM</t>
  </si>
  <si>
    <t>GRADSKI URED ZA STRATEGIJSKO PLANIRANJE I RAZVOJ GRADA</t>
  </si>
  <si>
    <t>GRADSKI URED ZA ZDRAVSTVO</t>
  </si>
  <si>
    <t>GRADSKI ZAVOD ZA ZAŠTITU SPOMENIKA KULTURE I PRIRODE</t>
  </si>
  <si>
    <t>03.04.2020.</t>
  </si>
  <si>
    <t>URED GRADONAČELNIKA</t>
  </si>
  <si>
    <t>URED ZA JAVNU NABAVU</t>
  </si>
  <si>
    <t>URED ZA PROGRAME I PROJEKTE EUROPSKE UNIJE</t>
  </si>
  <si>
    <t>URED ZA UPRAVLJANJE U HITNIM SITUACIJAMA</t>
  </si>
  <si>
    <t>GRADSKI URED ZA KATASTAR I GEODETSKE POSLOVE</t>
  </si>
  <si>
    <t>GRADSKI URED ZA UPRAVLJANJE IMOVINOM GRADA</t>
  </si>
  <si>
    <t>GRADSKI URED ZA GOSPODARSTVO, ENERGETIKU I ZAŠTITU OKOLIŠA</t>
  </si>
  <si>
    <t>GRADSKI URED ZA MJESNU SAMOUPRAVU</t>
  </si>
  <si>
    <t>GRADSKI URED ZA SPORT I MLADE</t>
  </si>
  <si>
    <t>STRUČNA SLUŽBA GRADSKE SKUPŠTINE</t>
  </si>
  <si>
    <t>URED ZA ZASTUPANJE</t>
  </si>
  <si>
    <t>GRADSKI URED ZA IMOVINSKO-PRAVNE POSLOVE</t>
  </si>
  <si>
    <t>GRADSKI URED ZA KULTURU</t>
  </si>
  <si>
    <t>URED ZA DEMOGRAFIJU</t>
  </si>
  <si>
    <t>GRADSKI URED ZA OBRAZOVANJE</t>
  </si>
  <si>
    <t>DOM ZA DJECU I ODRASLE - DUGA</t>
  </si>
  <si>
    <t xml:space="preserve">MALI DOM - CENTAR ZA REHAB. DJECE I MLADEŽI </t>
  </si>
  <si>
    <t>06.04.2020.</t>
  </si>
  <si>
    <t>ZAVOD ZA PROSTORNO UREĐENJE GRADA ZAGREBA</t>
  </si>
  <si>
    <t>USTANOVA ZA SVEOBUHVATNU SKRB "TIGROVI"</t>
  </si>
  <si>
    <t>07.04.2020.</t>
  </si>
  <si>
    <t>CENTAR ZA PRUŽANJE USLUGA U ZAJEDNICI SAVJETOVALIŠTE LUKA RITZ</t>
  </si>
  <si>
    <t>08.04.2020.</t>
  </si>
  <si>
    <t>USTANOVA DOBRI DOM GRADA ZAGREBA</t>
  </si>
  <si>
    <t>GRADSKO STAMBENO KOMUNALNO GOSPODARSTVO D.O.O.</t>
  </si>
  <si>
    <t>ZAGREBAČKI HOLDING D.O.O.</t>
  </si>
  <si>
    <t>DATUM
UPLATE</t>
  </si>
  <si>
    <t>R.
BR.</t>
  </si>
  <si>
    <t>BROJ
ZAPOSLENIH</t>
  </si>
  <si>
    <t>BROJ 
ZAPOSLENIH</t>
  </si>
  <si>
    <t>PRORAČUNSKI KORISNIK</t>
  </si>
  <si>
    <t>IZNOS 
UPLATE</t>
  </si>
  <si>
    <t>BROJ SLUŽBENIKA/ NAMJEŠENIKA KOJI BI OSTVARILI PRAVO NA BON ZA USKRS (stanje na dan 2.4.2020.)</t>
  </si>
  <si>
    <t>URED ZA MEĐUGRADSKU I MEĐUNARODNU SURADNJU 
I PROMICANJE LJUDSKIH PRAVA</t>
  </si>
  <si>
    <t>UPRAVNA TIJELA</t>
  </si>
  <si>
    <t>PRORAČUNSKI KORISNICI</t>
  </si>
  <si>
    <t xml:space="preserve">UKUPNO </t>
  </si>
  <si>
    <t>TRGOVAČKA DRUŠTVA U 
VLASNIŠTVU GRADA ZAGREBA</t>
  </si>
  <si>
    <t>UPLATITELJI</t>
  </si>
  <si>
    <t>IZNOS
UPLATE</t>
  </si>
  <si>
    <t>ZAGREBAČKI INOVACIJSKI CENTAR D.O.O.</t>
  </si>
  <si>
    <t>09.04.2020.</t>
  </si>
  <si>
    <t>TRGOVAČKO DRUŠTVO/USTANOVA U VLASNIŠTVU ZGH-A</t>
  </si>
  <si>
    <t xml:space="preserve">UPRAVLJANJE SPORTSKIM OBJEKTIMA </t>
  </si>
  <si>
    <t>GRADSKA LJEKARNA ZAGREB</t>
  </si>
  <si>
    <t>INTEGRIRANI PRIJEVOZ ZAGREBAČKOG PODRUČJA D.O.O.</t>
  </si>
  <si>
    <t>10.04.2020.</t>
  </si>
  <si>
    <t>NACIONALNE MANJINE</t>
  </si>
  <si>
    <t>DJEČJI VRTIĆI</t>
  </si>
  <si>
    <t>USTANOVE - KULTURA</t>
  </si>
  <si>
    <t>ZAKLADA ZAJEDNIČKI PUT</t>
  </si>
  <si>
    <t>GRADOVI, OPĆINE, ŽUPANIJE</t>
  </si>
  <si>
    <t>KN</t>
  </si>
  <si>
    <t>EUR</t>
  </si>
  <si>
    <t>CZK</t>
  </si>
  <si>
    <t>FIZIČKE OSOBE</t>
  </si>
  <si>
    <t>PRAVNE OSOBE</t>
  </si>
  <si>
    <t>14.04.2020.</t>
  </si>
  <si>
    <t>DONACIJE GRADOVA UKUPNO</t>
  </si>
  <si>
    <t>Ljubljana</t>
  </si>
  <si>
    <t>Kotor</t>
  </si>
  <si>
    <t>Grad Knin</t>
  </si>
  <si>
    <t>Grad Daruvar</t>
  </si>
  <si>
    <t>Općina Drenovci</t>
  </si>
  <si>
    <t>Ministarstvo financija, Herc-neret. županija/kanton, Mostar, BIH</t>
  </si>
  <si>
    <t>Podgorica</t>
  </si>
  <si>
    <t>Grad Senj</t>
  </si>
  <si>
    <t>Općina Poličnik</t>
  </si>
  <si>
    <t>Primorsko goranska županija</t>
  </si>
  <si>
    <t>Grad Mostar</t>
  </si>
  <si>
    <t>Grad Mainz</t>
  </si>
  <si>
    <t>St. Petersburg</t>
  </si>
  <si>
    <t>RAZA</t>
  </si>
  <si>
    <t>22.04.2020.</t>
  </si>
  <si>
    <t>JAVNA USTANOVA MAKSIMIR</t>
  </si>
  <si>
    <t>Grad Rijeka</t>
  </si>
  <si>
    <t>JPY</t>
  </si>
  <si>
    <t>CHF</t>
  </si>
  <si>
    <t>EVIDENCIJA UPLATA
- POSLJEDICE POTRESA -
IBAN: HR5723600001502749340
STANJE NA DAN 01.06.2020.</t>
  </si>
  <si>
    <t>USTANOVA ZOOLOŠKI VRT GRADA ZAGREBA</t>
  </si>
  <si>
    <t>01.06.2020.</t>
  </si>
  <si>
    <t>EVIDENCIJA UPLATA - POSLJEDICE POTRESA
IBAN: HR5723600001502749340
STANJE NA DAN 01.06.2020.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</si>
</sst>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44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auto="1"/>
      </right>
      <top style="medium">
        <color indexed="64"/>
      </top>
      <bottom/>
      <diagonal/>
    </border>
    <border>
      <left style="thin">
        <color indexed="64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medium">
        <color indexed="64"/>
      </bottom>
      <diagonal/>
    </border>
    <border>
      <left style="thin">
        <color indexed="64"/>
      </left>
      <right style="medium">
        <color auto="1"/>
      </right>
      <top style="hair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 style="medium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auto="1"/>
      </top>
      <bottom style="medium">
        <color indexed="64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indexed="64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4" fontId="0" fillId="0" borderId="1" xfId="0" applyNumberFormat="1" applyBorder="1" applyAlignment="1">
      <alignment vertical="center"/>
    </xf>
    <xf numFmtId="0" fontId="0" fillId="0" borderId="2" xfId="0" applyBorder="1" applyAlignment="1">
      <alignment vertical="center"/>
    </xf>
    <xf numFmtId="4" fontId="0" fillId="0" borderId="2" xfId="0" applyNumberFormat="1" applyBorder="1" applyAlignment="1">
      <alignment vertical="center"/>
    </xf>
    <xf numFmtId="0" fontId="1" fillId="0" borderId="0" xfId="0" applyFont="1" applyAlignment="1">
      <alignment horizontal="center" vertical="center"/>
    </xf>
    <xf numFmtId="3" fontId="0" fillId="0" borderId="0" xfId="0" applyNumberFormat="1" applyBorder="1" applyAlignment="1">
      <alignment vertical="center"/>
    </xf>
    <xf numFmtId="3" fontId="0" fillId="0" borderId="3" xfId="0" applyNumberFormat="1" applyBorder="1" applyAlignment="1">
      <alignment horizontal="right" vertical="center" indent="2"/>
    </xf>
    <xf numFmtId="3" fontId="0" fillId="0" borderId="2" xfId="0" applyNumberFormat="1" applyBorder="1" applyAlignment="1">
      <alignment horizontal="right" vertical="center" indent="2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12" xfId="0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2" xfId="0" applyBorder="1" applyAlignment="1">
      <alignment vertical="center" wrapText="1"/>
    </xf>
    <xf numFmtId="0" fontId="3" fillId="0" borderId="2" xfId="0" applyFont="1" applyBorder="1" applyAlignment="1">
      <alignment vertical="center"/>
    </xf>
    <xf numFmtId="0" fontId="0" fillId="0" borderId="4" xfId="0" applyBorder="1" applyAlignment="1">
      <alignment vertical="center"/>
    </xf>
    <xf numFmtId="0" fontId="3" fillId="0" borderId="2" xfId="0" applyFont="1" applyBorder="1" applyAlignment="1">
      <alignment vertical="center" wrapText="1"/>
    </xf>
    <xf numFmtId="0" fontId="0" fillId="2" borderId="16" xfId="0" applyFill="1" applyBorder="1" applyAlignment="1">
      <alignment vertical="center" wrapText="1"/>
    </xf>
    <xf numFmtId="0" fontId="2" fillId="2" borderId="17" xfId="0" applyFont="1" applyFill="1" applyBorder="1" applyAlignment="1">
      <alignment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0" fillId="0" borderId="13" xfId="0" applyBorder="1" applyAlignment="1">
      <alignment horizontal="right" vertical="center" indent="2"/>
    </xf>
    <xf numFmtId="4" fontId="0" fillId="0" borderId="13" xfId="0" applyNumberFormat="1" applyBorder="1" applyAlignment="1">
      <alignment horizontal="right" vertical="center"/>
    </xf>
    <xf numFmtId="0" fontId="0" fillId="0" borderId="19" xfId="0" applyBorder="1" applyAlignment="1">
      <alignment horizontal="right" vertical="center"/>
    </xf>
    <xf numFmtId="0" fontId="0" fillId="0" borderId="2" xfId="0" applyBorder="1" applyAlignment="1">
      <alignment horizontal="right" vertical="center" indent="2"/>
    </xf>
    <xf numFmtId="4" fontId="0" fillId="0" borderId="2" xfId="0" applyNumberFormat="1" applyBorder="1" applyAlignment="1">
      <alignment horizontal="right" vertical="center"/>
    </xf>
    <xf numFmtId="0" fontId="0" fillId="0" borderId="20" xfId="0" applyBorder="1" applyAlignment="1">
      <alignment horizontal="right" vertical="center"/>
    </xf>
    <xf numFmtId="0" fontId="3" fillId="0" borderId="2" xfId="0" applyFont="1" applyBorder="1" applyAlignment="1">
      <alignment horizontal="right" vertical="center" indent="2"/>
    </xf>
    <xf numFmtId="0" fontId="3" fillId="0" borderId="21" xfId="0" applyFont="1" applyBorder="1" applyAlignment="1">
      <alignment vertical="center"/>
    </xf>
    <xf numFmtId="0" fontId="3" fillId="0" borderId="21" xfId="0" applyFont="1" applyBorder="1" applyAlignment="1">
      <alignment horizontal="right" vertical="center" indent="2"/>
    </xf>
    <xf numFmtId="4" fontId="0" fillId="0" borderId="21" xfId="0" applyNumberFormat="1" applyBorder="1" applyAlignment="1">
      <alignment horizontal="right" vertical="center"/>
    </xf>
    <xf numFmtId="0" fontId="0" fillId="0" borderId="22" xfId="0" applyBorder="1" applyAlignment="1">
      <alignment horizontal="right" vertical="center"/>
    </xf>
    <xf numFmtId="3" fontId="4" fillId="0" borderId="23" xfId="0" applyNumberFormat="1" applyFont="1" applyBorder="1"/>
    <xf numFmtId="0" fontId="2" fillId="2" borderId="24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vertical="center" wrapText="1"/>
    </xf>
    <xf numFmtId="0" fontId="2" fillId="2" borderId="25" xfId="0" applyFont="1" applyFill="1" applyBorder="1" applyAlignment="1">
      <alignment vertical="center"/>
    </xf>
    <xf numFmtId="0" fontId="2" fillId="2" borderId="25" xfId="0" applyFont="1" applyFill="1" applyBorder="1" applyAlignment="1">
      <alignment vertical="center" wrapText="1"/>
    </xf>
    <xf numFmtId="0" fontId="0" fillId="0" borderId="26" xfId="0" applyBorder="1" applyAlignment="1">
      <alignment horizontal="right" vertical="center"/>
    </xf>
    <xf numFmtId="0" fontId="0" fillId="0" borderId="21" xfId="0" applyBorder="1" applyAlignment="1">
      <alignment vertical="center"/>
    </xf>
    <xf numFmtId="3" fontId="0" fillId="0" borderId="21" xfId="0" applyNumberFormat="1" applyBorder="1" applyAlignment="1">
      <alignment horizontal="right" vertical="center" indent="2"/>
    </xf>
    <xf numFmtId="4" fontId="0" fillId="0" borderId="21" xfId="0" applyNumberFormat="1" applyBorder="1" applyAlignment="1">
      <alignment vertical="center"/>
    </xf>
    <xf numFmtId="0" fontId="2" fillId="2" borderId="25" xfId="0" applyFont="1" applyFill="1" applyBorder="1" applyAlignment="1">
      <alignment horizontal="center" vertical="center" wrapText="1"/>
    </xf>
    <xf numFmtId="3" fontId="2" fillId="0" borderId="23" xfId="0" applyNumberFormat="1" applyFont="1" applyBorder="1" applyAlignment="1">
      <alignment horizontal="right" vertical="center" indent="2"/>
    </xf>
    <xf numFmtId="4" fontId="2" fillId="0" borderId="28" xfId="0" applyNumberFormat="1" applyFont="1" applyBorder="1" applyAlignment="1">
      <alignment vertical="center"/>
    </xf>
    <xf numFmtId="0" fontId="0" fillId="0" borderId="11" xfId="0" applyBorder="1" applyAlignment="1">
      <alignment horizontal="right"/>
    </xf>
    <xf numFmtId="4" fontId="4" fillId="0" borderId="28" xfId="0" applyNumberFormat="1" applyFont="1" applyBorder="1"/>
    <xf numFmtId="0" fontId="3" fillId="0" borderId="14" xfId="0" applyFont="1" applyBorder="1" applyAlignment="1">
      <alignment vertical="center"/>
    </xf>
    <xf numFmtId="0" fontId="2" fillId="2" borderId="29" xfId="0" applyFont="1" applyFill="1" applyBorder="1" applyAlignment="1">
      <alignment vertical="center"/>
    </xf>
    <xf numFmtId="0" fontId="2" fillId="2" borderId="30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0" fillId="0" borderId="32" xfId="0" applyBorder="1" applyAlignment="1">
      <alignment vertical="center"/>
    </xf>
    <xf numFmtId="4" fontId="0" fillId="0" borderId="33" xfId="0" applyNumberFormat="1" applyFill="1" applyBorder="1" applyAlignment="1">
      <alignment vertical="center"/>
    </xf>
    <xf numFmtId="4" fontId="0" fillId="0" borderId="33" xfId="0" applyNumberFormat="1" applyBorder="1" applyAlignment="1">
      <alignment vertical="center"/>
    </xf>
    <xf numFmtId="0" fontId="0" fillId="0" borderId="34" xfId="0" applyBorder="1" applyAlignment="1">
      <alignment vertical="center"/>
    </xf>
    <xf numFmtId="0" fontId="0" fillId="0" borderId="33" xfId="0" applyBorder="1" applyAlignment="1">
      <alignment vertical="center"/>
    </xf>
    <xf numFmtId="0" fontId="0" fillId="0" borderId="32" xfId="0" applyBorder="1" applyAlignment="1">
      <alignment vertical="center" wrapText="1"/>
    </xf>
    <xf numFmtId="4" fontId="0" fillId="0" borderId="34" xfId="0" applyNumberFormat="1" applyBorder="1" applyAlignment="1">
      <alignment vertical="center"/>
    </xf>
    <xf numFmtId="0" fontId="2" fillId="0" borderId="35" xfId="0" applyFont="1" applyBorder="1" applyAlignment="1">
      <alignment vertical="center"/>
    </xf>
    <xf numFmtId="4" fontId="2" fillId="0" borderId="36" xfId="0" applyNumberFormat="1" applyFont="1" applyFill="1" applyBorder="1" applyAlignment="1">
      <alignment vertical="center"/>
    </xf>
    <xf numFmtId="4" fontId="2" fillId="0" borderId="37" xfId="0" applyNumberFormat="1" applyFont="1" applyFill="1" applyBorder="1" applyAlignment="1">
      <alignment vertical="center"/>
    </xf>
    <xf numFmtId="4" fontId="7" fillId="0" borderId="33" xfId="0" applyNumberFormat="1" applyFont="1" applyBorder="1"/>
    <xf numFmtId="0" fontId="5" fillId="3" borderId="29" xfId="0" applyFont="1" applyFill="1" applyBorder="1" applyAlignment="1">
      <alignment vertical="center"/>
    </xf>
    <xf numFmtId="4" fontId="6" fillId="3" borderId="30" xfId="0" applyNumberFormat="1" applyFont="1" applyFill="1" applyBorder="1" applyAlignment="1">
      <alignment horizontal="center" vertical="center"/>
    </xf>
    <xf numFmtId="4" fontId="6" fillId="3" borderId="31" xfId="0" applyNumberFormat="1" applyFont="1" applyFill="1" applyBorder="1" applyAlignment="1">
      <alignment horizontal="center" vertical="center"/>
    </xf>
    <xf numFmtId="0" fontId="5" fillId="0" borderId="32" xfId="0" applyFont="1" applyBorder="1"/>
    <xf numFmtId="4" fontId="7" fillId="0" borderId="34" xfId="0" applyNumberFormat="1" applyFont="1" applyBorder="1"/>
    <xf numFmtId="0" fontId="5" fillId="0" borderId="32" xfId="0" applyFont="1" applyBorder="1" applyAlignment="1">
      <alignment wrapText="1"/>
    </xf>
    <xf numFmtId="0" fontId="5" fillId="0" borderId="35" xfId="0" applyFont="1" applyBorder="1"/>
    <xf numFmtId="4" fontId="7" fillId="0" borderId="36" xfId="0" applyNumberFormat="1" applyFont="1" applyBorder="1"/>
    <xf numFmtId="4" fontId="7" fillId="0" borderId="37" xfId="0" applyNumberFormat="1" applyFont="1" applyBorder="1"/>
    <xf numFmtId="0" fontId="2" fillId="3" borderId="32" xfId="0" applyFont="1" applyFill="1" applyBorder="1" applyAlignment="1">
      <alignment vertical="center"/>
    </xf>
    <xf numFmtId="4" fontId="2" fillId="3" borderId="33" xfId="0" applyNumberFormat="1" applyFont="1" applyFill="1" applyBorder="1" applyAlignment="1">
      <alignment vertical="center"/>
    </xf>
    <xf numFmtId="4" fontId="2" fillId="3" borderId="34" xfId="0" applyNumberFormat="1" applyFont="1" applyFill="1" applyBorder="1" applyAlignment="1">
      <alignment vertical="center"/>
    </xf>
    <xf numFmtId="4" fontId="0" fillId="0" borderId="0" xfId="0" applyNumberFormat="1" applyAlignment="1">
      <alignment vertical="center"/>
    </xf>
    <xf numFmtId="0" fontId="5" fillId="0" borderId="38" xfId="0" applyFont="1" applyBorder="1"/>
    <xf numFmtId="4" fontId="7" fillId="0" borderId="39" xfId="0" applyNumberFormat="1" applyFont="1" applyBorder="1"/>
    <xf numFmtId="4" fontId="7" fillId="0" borderId="40" xfId="0" applyNumberFormat="1" applyFont="1" applyBorder="1"/>
    <xf numFmtId="4" fontId="0" fillId="0" borderId="0" xfId="0" applyNumberFormat="1"/>
    <xf numFmtId="0" fontId="2" fillId="2" borderId="41" xfId="0" applyFont="1" applyFill="1" applyBorder="1" applyAlignment="1">
      <alignment horizontal="center" vertical="center" wrapText="1"/>
    </xf>
    <xf numFmtId="4" fontId="0" fillId="0" borderId="42" xfId="0" applyNumberFormat="1" applyBorder="1" applyAlignment="1">
      <alignment vertical="center"/>
    </xf>
    <xf numFmtId="0" fontId="0" fillId="0" borderId="42" xfId="0" applyBorder="1" applyAlignment="1">
      <alignment vertical="center"/>
    </xf>
    <xf numFmtId="4" fontId="2" fillId="0" borderId="43" xfId="0" applyNumberFormat="1" applyFont="1" applyFill="1" applyBorder="1" applyAlignment="1">
      <alignment vertical="center"/>
    </xf>
    <xf numFmtId="0" fontId="4" fillId="0" borderId="6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zoomScaleNormal="100" workbookViewId="0">
      <selection activeCell="A2" sqref="A2"/>
    </sheetView>
  </sheetViews>
  <sheetFormatPr defaultRowHeight="14.4" x14ac:dyDescent="0.3"/>
  <cols>
    <col min="1" max="1" width="4.33203125" customWidth="1"/>
    <col min="2" max="2" width="62" customWidth="1"/>
    <col min="3" max="3" width="17.88671875" customWidth="1"/>
    <col min="4" max="5" width="12.6640625" customWidth="1"/>
    <col min="8" max="8" width="18.109375" customWidth="1"/>
  </cols>
  <sheetData>
    <row r="1" spans="1:9" s="1" customFormat="1" ht="50.1" customHeight="1" x14ac:dyDescent="0.3">
      <c r="A1" s="90" t="s">
        <v>108</v>
      </c>
      <c r="B1" s="90"/>
      <c r="C1" s="90"/>
      <c r="D1" s="90"/>
      <c r="E1" s="90"/>
      <c r="F1" s="6"/>
    </row>
    <row r="3" spans="1:9" ht="15" thickBot="1" x14ac:dyDescent="0.35"/>
    <row r="4" spans="1:9" ht="86.4" x14ac:dyDescent="0.3">
      <c r="A4" s="23" t="s">
        <v>54</v>
      </c>
      <c r="B4" s="24" t="s">
        <v>14</v>
      </c>
      <c r="C4" s="25" t="s">
        <v>59</v>
      </c>
      <c r="D4" s="25" t="s">
        <v>58</v>
      </c>
      <c r="E4" s="26" t="s">
        <v>15</v>
      </c>
    </row>
    <row r="5" spans="1:9" s="17" customFormat="1" ht="20.100000000000001" customHeight="1" x14ac:dyDescent="0.3">
      <c r="A5" s="15">
        <v>1</v>
      </c>
      <c r="B5" s="16" t="s">
        <v>16</v>
      </c>
      <c r="C5" s="27">
        <v>25</v>
      </c>
      <c r="D5" s="28">
        <v>15000</v>
      </c>
      <c r="E5" s="29" t="s">
        <v>68</v>
      </c>
      <c r="H5" s="52"/>
      <c r="I5" s="52"/>
    </row>
    <row r="6" spans="1:9" s="18" customFormat="1" ht="20.100000000000001" customHeight="1" x14ac:dyDescent="0.3">
      <c r="A6" s="11">
        <v>2</v>
      </c>
      <c r="B6" s="4" t="s">
        <v>17</v>
      </c>
      <c r="C6" s="30">
        <v>57</v>
      </c>
      <c r="D6" s="31">
        <v>34200</v>
      </c>
      <c r="E6" s="32" t="s">
        <v>68</v>
      </c>
    </row>
    <row r="7" spans="1:9" s="18" customFormat="1" ht="20.100000000000001" customHeight="1" x14ac:dyDescent="0.3">
      <c r="A7" s="11">
        <v>3</v>
      </c>
      <c r="B7" s="4" t="s">
        <v>18</v>
      </c>
      <c r="C7" s="30">
        <v>129</v>
      </c>
      <c r="D7" s="31">
        <v>77400</v>
      </c>
      <c r="E7" s="32" t="s">
        <v>68</v>
      </c>
    </row>
    <row r="8" spans="1:9" s="18" customFormat="1" ht="20.100000000000001" customHeight="1" x14ac:dyDescent="0.3">
      <c r="A8" s="11">
        <v>4</v>
      </c>
      <c r="B8" s="4" t="s">
        <v>19</v>
      </c>
      <c r="C8" s="30">
        <v>206</v>
      </c>
      <c r="D8" s="31">
        <v>123600</v>
      </c>
      <c r="E8" s="32" t="s">
        <v>68</v>
      </c>
    </row>
    <row r="9" spans="1:9" s="18" customFormat="1" ht="20.100000000000001" customHeight="1" x14ac:dyDescent="0.3">
      <c r="A9" s="11">
        <v>5</v>
      </c>
      <c r="B9" s="4" t="s">
        <v>20</v>
      </c>
      <c r="C9" s="30">
        <v>57</v>
      </c>
      <c r="D9" s="31">
        <v>34200</v>
      </c>
      <c r="E9" s="32" t="s">
        <v>73</v>
      </c>
    </row>
    <row r="10" spans="1:9" s="18" customFormat="1" ht="29.25" customHeight="1" x14ac:dyDescent="0.3">
      <c r="A10" s="11">
        <v>6</v>
      </c>
      <c r="B10" s="19" t="s">
        <v>21</v>
      </c>
      <c r="C10" s="30">
        <v>716</v>
      </c>
      <c r="D10" s="31">
        <v>429600</v>
      </c>
      <c r="E10" s="32" t="s">
        <v>73</v>
      </c>
    </row>
    <row r="11" spans="1:9" s="18" customFormat="1" ht="20.100000000000001" customHeight="1" x14ac:dyDescent="0.3">
      <c r="A11" s="11">
        <v>7</v>
      </c>
      <c r="B11" s="4" t="s">
        <v>22</v>
      </c>
      <c r="C11" s="30">
        <v>80</v>
      </c>
      <c r="D11" s="31">
        <v>48000</v>
      </c>
      <c r="E11" s="32" t="s">
        <v>68</v>
      </c>
    </row>
    <row r="12" spans="1:9" s="18" customFormat="1" ht="20.100000000000001" customHeight="1" x14ac:dyDescent="0.3">
      <c r="A12" s="11">
        <v>8</v>
      </c>
      <c r="B12" s="4" t="s">
        <v>23</v>
      </c>
      <c r="C12" s="30">
        <v>85</v>
      </c>
      <c r="D12" s="31">
        <v>51000</v>
      </c>
      <c r="E12" s="32" t="s">
        <v>68</v>
      </c>
    </row>
    <row r="13" spans="1:9" s="18" customFormat="1" ht="20.100000000000001" customHeight="1" x14ac:dyDescent="0.3">
      <c r="A13" s="11">
        <v>9</v>
      </c>
      <c r="B13" s="4" t="s">
        <v>24</v>
      </c>
      <c r="C13" s="30">
        <v>43</v>
      </c>
      <c r="D13" s="31">
        <v>25800</v>
      </c>
      <c r="E13" s="32" t="s">
        <v>68</v>
      </c>
    </row>
    <row r="14" spans="1:9" s="18" customFormat="1" ht="20.100000000000001" customHeight="1" x14ac:dyDescent="0.3">
      <c r="A14" s="11">
        <v>10</v>
      </c>
      <c r="B14" s="4" t="s">
        <v>25</v>
      </c>
      <c r="C14" s="30">
        <v>38</v>
      </c>
      <c r="D14" s="31">
        <v>22800</v>
      </c>
      <c r="E14" s="32" t="s">
        <v>68</v>
      </c>
    </row>
    <row r="15" spans="1:9" s="18" customFormat="1" ht="20.100000000000001" customHeight="1" x14ac:dyDescent="0.3">
      <c r="A15" s="11">
        <v>11</v>
      </c>
      <c r="B15" s="4" t="s">
        <v>13</v>
      </c>
      <c r="C15" s="30">
        <v>238</v>
      </c>
      <c r="D15" s="31">
        <v>142800</v>
      </c>
      <c r="E15" s="32" t="s">
        <v>26</v>
      </c>
    </row>
    <row r="16" spans="1:9" s="18" customFormat="1" ht="20.100000000000001" customHeight="1" x14ac:dyDescent="0.3">
      <c r="A16" s="11">
        <v>12</v>
      </c>
      <c r="B16" s="4" t="s">
        <v>27</v>
      </c>
      <c r="C16" s="30">
        <v>304</v>
      </c>
      <c r="D16" s="31">
        <v>182400</v>
      </c>
      <c r="E16" s="32" t="s">
        <v>68</v>
      </c>
    </row>
    <row r="17" spans="1:5" s="18" customFormat="1" ht="20.100000000000001" customHeight="1" x14ac:dyDescent="0.3">
      <c r="A17" s="11">
        <v>13</v>
      </c>
      <c r="B17" s="4" t="s">
        <v>28</v>
      </c>
      <c r="C17" s="30">
        <v>77</v>
      </c>
      <c r="D17" s="31">
        <v>46200</v>
      </c>
      <c r="E17" s="32" t="s">
        <v>68</v>
      </c>
    </row>
    <row r="18" spans="1:5" s="18" customFormat="1" ht="20.100000000000001" customHeight="1" x14ac:dyDescent="0.3">
      <c r="A18" s="11">
        <v>14</v>
      </c>
      <c r="B18" s="20" t="s">
        <v>29</v>
      </c>
      <c r="C18" s="33">
        <v>37</v>
      </c>
      <c r="D18" s="31">
        <v>22200</v>
      </c>
      <c r="E18" s="32" t="s">
        <v>68</v>
      </c>
    </row>
    <row r="19" spans="1:5" s="18" customFormat="1" ht="20.100000000000001" customHeight="1" x14ac:dyDescent="0.3">
      <c r="A19" s="11">
        <v>15</v>
      </c>
      <c r="B19" s="20" t="s">
        <v>30</v>
      </c>
      <c r="C19" s="33">
        <v>25</v>
      </c>
      <c r="D19" s="31">
        <v>15000</v>
      </c>
      <c r="E19" s="32" t="s">
        <v>73</v>
      </c>
    </row>
    <row r="20" spans="1:5" s="18" customFormat="1" ht="20.100000000000001" customHeight="1" x14ac:dyDescent="0.3">
      <c r="A20" s="11">
        <v>16</v>
      </c>
      <c r="B20" s="20" t="s">
        <v>31</v>
      </c>
      <c r="C20" s="33">
        <v>159</v>
      </c>
      <c r="D20" s="31">
        <v>95400</v>
      </c>
      <c r="E20" s="32" t="s">
        <v>68</v>
      </c>
    </row>
    <row r="21" spans="1:5" s="18" customFormat="1" ht="20.100000000000001" customHeight="1" x14ac:dyDescent="0.3">
      <c r="A21" s="11">
        <v>17</v>
      </c>
      <c r="B21" s="20" t="s">
        <v>32</v>
      </c>
      <c r="C21" s="33">
        <v>166</v>
      </c>
      <c r="D21" s="31">
        <v>99600</v>
      </c>
      <c r="E21" s="32" t="s">
        <v>68</v>
      </c>
    </row>
    <row r="22" spans="1:5" s="18" customFormat="1" ht="20.100000000000001" customHeight="1" x14ac:dyDescent="0.3">
      <c r="A22" s="11">
        <v>18</v>
      </c>
      <c r="B22" s="20" t="s">
        <v>33</v>
      </c>
      <c r="C22" s="33">
        <v>160</v>
      </c>
      <c r="D22" s="31">
        <v>96000</v>
      </c>
      <c r="E22" s="32" t="s">
        <v>68</v>
      </c>
    </row>
    <row r="23" spans="1:5" s="18" customFormat="1" ht="20.100000000000001" customHeight="1" x14ac:dyDescent="0.3">
      <c r="A23" s="11">
        <v>19</v>
      </c>
      <c r="B23" s="20" t="s">
        <v>34</v>
      </c>
      <c r="C23" s="33">
        <v>183</v>
      </c>
      <c r="D23" s="31">
        <v>109800</v>
      </c>
      <c r="E23" s="32" t="s">
        <v>73</v>
      </c>
    </row>
    <row r="24" spans="1:5" s="18" customFormat="1" ht="20.100000000000001" customHeight="1" x14ac:dyDescent="0.3">
      <c r="A24" s="11">
        <v>20</v>
      </c>
      <c r="B24" s="20" t="s">
        <v>35</v>
      </c>
      <c r="C24" s="33">
        <v>35</v>
      </c>
      <c r="D24" s="31">
        <v>21000</v>
      </c>
      <c r="E24" s="32" t="s">
        <v>68</v>
      </c>
    </row>
    <row r="25" spans="1:5" s="18" customFormat="1" ht="20.100000000000001" customHeight="1" x14ac:dyDescent="0.3">
      <c r="A25" s="11">
        <v>21</v>
      </c>
      <c r="B25" s="20" t="s">
        <v>36</v>
      </c>
      <c r="C25" s="33">
        <v>48</v>
      </c>
      <c r="D25" s="31">
        <v>28800</v>
      </c>
      <c r="E25" s="32" t="s">
        <v>68</v>
      </c>
    </row>
    <row r="26" spans="1:5" s="18" customFormat="1" ht="20.100000000000001" customHeight="1" x14ac:dyDescent="0.3">
      <c r="A26" s="11">
        <v>22</v>
      </c>
      <c r="B26" s="20" t="s">
        <v>37</v>
      </c>
      <c r="C26" s="33">
        <v>40</v>
      </c>
      <c r="D26" s="31">
        <v>24000</v>
      </c>
      <c r="E26" s="32" t="s">
        <v>68</v>
      </c>
    </row>
    <row r="27" spans="1:5" s="18" customFormat="1" ht="20.100000000000001" customHeight="1" x14ac:dyDescent="0.3">
      <c r="A27" s="11">
        <v>23</v>
      </c>
      <c r="B27" s="20" t="s">
        <v>38</v>
      </c>
      <c r="C27" s="33">
        <v>69</v>
      </c>
      <c r="D27" s="31">
        <v>41400</v>
      </c>
      <c r="E27" s="32" t="s">
        <v>68</v>
      </c>
    </row>
    <row r="28" spans="1:5" s="18" customFormat="1" ht="20.100000000000001" customHeight="1" x14ac:dyDescent="0.3">
      <c r="A28" s="11">
        <v>24</v>
      </c>
      <c r="B28" s="20" t="s">
        <v>39</v>
      </c>
      <c r="C28" s="33">
        <v>33</v>
      </c>
      <c r="D28" s="31">
        <v>19800</v>
      </c>
      <c r="E28" s="32" t="s">
        <v>68</v>
      </c>
    </row>
    <row r="29" spans="1:5" s="18" customFormat="1" ht="28.8" x14ac:dyDescent="0.3">
      <c r="A29" s="11">
        <v>25</v>
      </c>
      <c r="B29" s="22" t="s">
        <v>60</v>
      </c>
      <c r="C29" s="33">
        <v>41</v>
      </c>
      <c r="D29" s="31">
        <v>24600</v>
      </c>
      <c r="E29" s="32" t="s">
        <v>68</v>
      </c>
    </row>
    <row r="30" spans="1:5" s="18" customFormat="1" ht="20.100000000000001" customHeight="1" x14ac:dyDescent="0.3">
      <c r="A30" s="11">
        <v>26</v>
      </c>
      <c r="B30" s="20" t="s">
        <v>40</v>
      </c>
      <c r="C30" s="33">
        <v>37</v>
      </c>
      <c r="D30" s="31">
        <v>22200</v>
      </c>
      <c r="E30" s="32" t="s">
        <v>68</v>
      </c>
    </row>
    <row r="31" spans="1:5" s="21" customFormat="1" ht="20.100000000000001" customHeight="1" thickBot="1" x14ac:dyDescent="0.35">
      <c r="A31" s="12">
        <v>27</v>
      </c>
      <c r="B31" s="34" t="s">
        <v>41</v>
      </c>
      <c r="C31" s="35">
        <v>93</v>
      </c>
      <c r="D31" s="36">
        <v>55800</v>
      </c>
      <c r="E31" s="37" t="s">
        <v>68</v>
      </c>
    </row>
    <row r="32" spans="1:5" ht="15" thickBot="1" x14ac:dyDescent="0.35">
      <c r="A32" s="88" t="s">
        <v>8</v>
      </c>
      <c r="B32" s="89"/>
      <c r="C32" s="38">
        <f>SUM(C5:C31)</f>
        <v>3181</v>
      </c>
      <c r="D32" s="51">
        <f>SUM(D5:D31)</f>
        <v>1908600</v>
      </c>
      <c r="E32" s="50"/>
    </row>
  </sheetData>
  <mergeCells count="2">
    <mergeCell ref="A32:B32"/>
    <mergeCell ref="A1:E1"/>
  </mergeCells>
  <pageMargins left="0.7" right="0.7" top="0.75" bottom="0.75" header="0.3" footer="0.3"/>
  <pageSetup paperSize="9" scale="81" orientation="portrait" horizontalDpi="300" verticalDpi="300" r:id="rId1"/>
  <colBreaks count="1" manualBreakCount="1">
    <brk id="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zoomScaleNormal="100" workbookViewId="0">
      <selection activeCell="A2" sqref="A2"/>
    </sheetView>
  </sheetViews>
  <sheetFormatPr defaultRowHeight="14.4" x14ac:dyDescent="0.3"/>
  <cols>
    <col min="1" max="1" width="4.44140625" customWidth="1"/>
    <col min="2" max="2" width="64.88671875" bestFit="1" customWidth="1"/>
    <col min="3" max="5" width="12.6640625" customWidth="1"/>
  </cols>
  <sheetData>
    <row r="1" spans="1:5" s="1" customFormat="1" ht="50.1" customHeight="1" x14ac:dyDescent="0.3">
      <c r="A1" s="90" t="s">
        <v>108</v>
      </c>
      <c r="B1" s="93"/>
      <c r="C1" s="93"/>
      <c r="D1" s="93"/>
      <c r="E1" s="93"/>
    </row>
    <row r="2" spans="1:5" s="1" customFormat="1" ht="20.100000000000001" customHeight="1" thickBot="1" x14ac:dyDescent="0.35"/>
    <row r="3" spans="1:5" s="1" customFormat="1" ht="33.75" customHeight="1" x14ac:dyDescent="0.3">
      <c r="A3" s="40" t="s">
        <v>54</v>
      </c>
      <c r="B3" s="41" t="s">
        <v>57</v>
      </c>
      <c r="C3" s="42" t="s">
        <v>55</v>
      </c>
      <c r="D3" s="47" t="s">
        <v>66</v>
      </c>
      <c r="E3" s="39" t="s">
        <v>53</v>
      </c>
    </row>
    <row r="4" spans="1:5" s="1" customFormat="1" ht="20.100000000000001" customHeight="1" x14ac:dyDescent="0.3">
      <c r="A4" s="10">
        <v>1</v>
      </c>
      <c r="B4" s="2" t="s">
        <v>42</v>
      </c>
      <c r="C4" s="8">
        <f t="shared" ref="C4:C14" si="0">D4/600</f>
        <v>14</v>
      </c>
      <c r="D4" s="3">
        <v>8400</v>
      </c>
      <c r="E4" s="43" t="s">
        <v>11</v>
      </c>
    </row>
    <row r="5" spans="1:5" s="1" customFormat="1" ht="20.100000000000001" customHeight="1" x14ac:dyDescent="0.3">
      <c r="A5" s="11">
        <v>2</v>
      </c>
      <c r="B5" s="4" t="s">
        <v>43</v>
      </c>
      <c r="C5" s="9">
        <f t="shared" si="0"/>
        <v>21.45</v>
      </c>
      <c r="D5" s="5">
        <v>12870</v>
      </c>
      <c r="E5" s="43" t="s">
        <v>11</v>
      </c>
    </row>
    <row r="6" spans="1:5" s="1" customFormat="1" ht="20.100000000000001" customHeight="1" x14ac:dyDescent="0.3">
      <c r="A6" s="11">
        <v>3</v>
      </c>
      <c r="B6" s="4" t="s">
        <v>45</v>
      </c>
      <c r="C6" s="9">
        <f t="shared" si="0"/>
        <v>34</v>
      </c>
      <c r="D6" s="5">
        <v>20400</v>
      </c>
      <c r="E6" s="32" t="s">
        <v>44</v>
      </c>
    </row>
    <row r="7" spans="1:5" s="1" customFormat="1" ht="20.100000000000001" customHeight="1" x14ac:dyDescent="0.3">
      <c r="A7" s="11">
        <v>4</v>
      </c>
      <c r="B7" s="4" t="s">
        <v>46</v>
      </c>
      <c r="C7" s="9">
        <f t="shared" si="0"/>
        <v>8</v>
      </c>
      <c r="D7" s="5">
        <v>4800</v>
      </c>
      <c r="E7" s="32" t="s">
        <v>47</v>
      </c>
    </row>
    <row r="8" spans="1:5" s="1" customFormat="1" ht="20.100000000000001" customHeight="1" x14ac:dyDescent="0.3">
      <c r="A8" s="11">
        <v>5</v>
      </c>
      <c r="B8" s="4" t="s">
        <v>48</v>
      </c>
      <c r="C8" s="9">
        <f t="shared" si="0"/>
        <v>9</v>
      </c>
      <c r="D8" s="5">
        <v>5400</v>
      </c>
      <c r="E8" s="32" t="s">
        <v>49</v>
      </c>
    </row>
    <row r="9" spans="1:5" s="1" customFormat="1" ht="20.100000000000001" customHeight="1" x14ac:dyDescent="0.3">
      <c r="A9" s="11">
        <v>6</v>
      </c>
      <c r="B9" s="4" t="s">
        <v>50</v>
      </c>
      <c r="C9" s="9">
        <f t="shared" si="0"/>
        <v>44.5</v>
      </c>
      <c r="D9" s="5">
        <v>26700</v>
      </c>
      <c r="E9" s="32" t="s">
        <v>49</v>
      </c>
    </row>
    <row r="10" spans="1:5" s="1" customFormat="1" ht="20.100000000000001" customHeight="1" x14ac:dyDescent="0.3">
      <c r="A10" s="11">
        <v>7</v>
      </c>
      <c r="B10" s="4" t="s">
        <v>70</v>
      </c>
      <c r="C10" s="9">
        <f t="shared" si="0"/>
        <v>463</v>
      </c>
      <c r="D10" s="5">
        <v>277800</v>
      </c>
      <c r="E10" s="32" t="s">
        <v>68</v>
      </c>
    </row>
    <row r="11" spans="1:5" s="1" customFormat="1" ht="20.100000000000001" customHeight="1" x14ac:dyDescent="0.3">
      <c r="A11" s="11">
        <v>8</v>
      </c>
      <c r="B11" s="4" t="s">
        <v>74</v>
      </c>
      <c r="C11" s="9">
        <f t="shared" si="0"/>
        <v>19</v>
      </c>
      <c r="D11" s="5">
        <v>11400</v>
      </c>
      <c r="E11" s="32" t="s">
        <v>68</v>
      </c>
    </row>
    <row r="12" spans="1:5" s="1" customFormat="1" ht="20.100000000000001" customHeight="1" x14ac:dyDescent="0.3">
      <c r="A12" s="11">
        <v>9</v>
      </c>
      <c r="B12" s="4" t="s">
        <v>75</v>
      </c>
      <c r="C12" s="9">
        <f t="shared" si="0"/>
        <v>5955</v>
      </c>
      <c r="D12" s="5">
        <v>3573000</v>
      </c>
      <c r="E12" s="32" t="s">
        <v>68</v>
      </c>
    </row>
    <row r="13" spans="1:5" s="1" customFormat="1" ht="20.100000000000001" customHeight="1" x14ac:dyDescent="0.3">
      <c r="A13" s="11">
        <v>10</v>
      </c>
      <c r="B13" s="4" t="s">
        <v>76</v>
      </c>
      <c r="C13" s="9">
        <f t="shared" si="0"/>
        <v>2053</v>
      </c>
      <c r="D13" s="5">
        <v>1231800</v>
      </c>
      <c r="E13" s="32" t="s">
        <v>68</v>
      </c>
    </row>
    <row r="14" spans="1:5" s="1" customFormat="1" ht="20.100000000000001" customHeight="1" x14ac:dyDescent="0.3">
      <c r="A14" s="11">
        <v>11</v>
      </c>
      <c r="B14" s="4" t="s">
        <v>77</v>
      </c>
      <c r="C14" s="9">
        <f t="shared" si="0"/>
        <v>5.833333333333333</v>
      </c>
      <c r="D14" s="5">
        <v>3500</v>
      </c>
      <c r="E14" s="32" t="s">
        <v>84</v>
      </c>
    </row>
    <row r="15" spans="1:5" s="1" customFormat="1" ht="20.100000000000001" customHeight="1" x14ac:dyDescent="0.3">
      <c r="A15" s="11">
        <v>12</v>
      </c>
      <c r="B15" s="4" t="s">
        <v>99</v>
      </c>
      <c r="C15" s="9">
        <v>18</v>
      </c>
      <c r="D15" s="5">
        <v>10800</v>
      </c>
      <c r="E15" s="32" t="s">
        <v>100</v>
      </c>
    </row>
    <row r="16" spans="1:5" s="1" customFormat="1" ht="20.100000000000001" customHeight="1" x14ac:dyDescent="0.3">
      <c r="A16" s="11">
        <v>13</v>
      </c>
      <c r="B16" s="4" t="s">
        <v>101</v>
      </c>
      <c r="C16" s="9">
        <v>14</v>
      </c>
      <c r="D16" s="5">
        <v>8400</v>
      </c>
      <c r="E16" s="32" t="s">
        <v>100</v>
      </c>
    </row>
    <row r="17" spans="1:5" s="1" customFormat="1" ht="20.100000000000001" customHeight="1" x14ac:dyDescent="0.3">
      <c r="A17" s="11">
        <v>14</v>
      </c>
      <c r="B17" s="4" t="s">
        <v>106</v>
      </c>
      <c r="C17" s="9"/>
      <c r="D17" s="5">
        <v>67200</v>
      </c>
      <c r="E17" s="32" t="s">
        <v>107</v>
      </c>
    </row>
    <row r="18" spans="1:5" s="1" customFormat="1" ht="20.100000000000001" customHeight="1" x14ac:dyDescent="0.3">
      <c r="A18" s="11"/>
      <c r="B18" s="4"/>
      <c r="C18" s="9"/>
      <c r="D18" s="5"/>
      <c r="E18" s="32"/>
    </row>
    <row r="19" spans="1:5" s="1" customFormat="1" ht="20.100000000000001" customHeight="1" x14ac:dyDescent="0.3">
      <c r="A19" s="11"/>
      <c r="B19" s="4"/>
      <c r="C19" s="9"/>
      <c r="D19" s="5"/>
      <c r="E19" s="32"/>
    </row>
    <row r="20" spans="1:5" s="1" customFormat="1" ht="20.100000000000001" customHeight="1" x14ac:dyDescent="0.3">
      <c r="A20" s="11"/>
      <c r="B20" s="4"/>
      <c r="C20" s="9"/>
      <c r="D20" s="5"/>
      <c r="E20" s="32"/>
    </row>
    <row r="21" spans="1:5" s="1" customFormat="1" ht="20.100000000000001" customHeight="1" x14ac:dyDescent="0.3">
      <c r="A21" s="11"/>
      <c r="B21" s="4"/>
      <c r="C21" s="9"/>
      <c r="D21" s="5"/>
      <c r="E21" s="32"/>
    </row>
    <row r="22" spans="1:5" s="1" customFormat="1" ht="20.100000000000001" customHeight="1" thickBot="1" x14ac:dyDescent="0.35">
      <c r="A22" s="12"/>
      <c r="B22" s="44"/>
      <c r="C22" s="45"/>
      <c r="D22" s="46"/>
      <c r="E22" s="37"/>
    </row>
    <row r="23" spans="1:5" s="1" customFormat="1" ht="20.100000000000001" customHeight="1" thickBot="1" x14ac:dyDescent="0.35">
      <c r="A23" s="91" t="s">
        <v>8</v>
      </c>
      <c r="B23" s="92"/>
      <c r="C23" s="48">
        <f>SUM(C4:C22)</f>
        <v>8658.7833333333347</v>
      </c>
      <c r="D23" s="49">
        <f>SUM(D4:D22)</f>
        <v>5262470</v>
      </c>
      <c r="E23" s="7"/>
    </row>
  </sheetData>
  <mergeCells count="2">
    <mergeCell ref="A23:B23"/>
    <mergeCell ref="A1:E1"/>
  </mergeCells>
  <pageMargins left="0.7" right="0.7" top="0.75" bottom="0.75" header="0.3" footer="0.3"/>
  <pageSetup paperSize="9" scale="8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zoomScaleNormal="100" workbookViewId="0">
      <selection activeCell="A2" sqref="A2"/>
    </sheetView>
  </sheetViews>
  <sheetFormatPr defaultRowHeight="14.4" x14ac:dyDescent="0.3"/>
  <cols>
    <col min="1" max="1" width="4.5546875" customWidth="1"/>
    <col min="2" max="2" width="54.44140625" customWidth="1"/>
    <col min="3" max="3" width="15.44140625" bestFit="1" customWidth="1"/>
    <col min="4" max="4" width="13.88671875" customWidth="1"/>
    <col min="5" max="5" width="12.6640625" customWidth="1"/>
  </cols>
  <sheetData>
    <row r="1" spans="1:5" s="1" customFormat="1" ht="50.1" customHeight="1" x14ac:dyDescent="0.3">
      <c r="A1" s="90" t="s">
        <v>108</v>
      </c>
      <c r="B1" s="93"/>
      <c r="C1" s="93"/>
      <c r="D1" s="93"/>
      <c r="E1" s="93"/>
    </row>
    <row r="2" spans="1:5" s="1" customFormat="1" ht="20.100000000000001" customHeight="1" thickBot="1" x14ac:dyDescent="0.35"/>
    <row r="3" spans="1:5" s="14" customFormat="1" ht="30" customHeight="1" x14ac:dyDescent="0.3">
      <c r="A3" s="40" t="s">
        <v>54</v>
      </c>
      <c r="B3" s="41" t="s">
        <v>69</v>
      </c>
      <c r="C3" s="47" t="s">
        <v>56</v>
      </c>
      <c r="D3" s="47" t="s">
        <v>66</v>
      </c>
      <c r="E3" s="39" t="s">
        <v>53</v>
      </c>
    </row>
    <row r="4" spans="1:5" s="1" customFormat="1" ht="20.100000000000001" customHeight="1" x14ac:dyDescent="0.3">
      <c r="A4" s="10">
        <v>1</v>
      </c>
      <c r="B4" s="2" t="s">
        <v>1</v>
      </c>
      <c r="C4" s="8">
        <f t="shared" ref="C4:C15" si="0">D4/600</f>
        <v>10</v>
      </c>
      <c r="D4" s="3">
        <v>6000</v>
      </c>
      <c r="E4" s="43" t="s">
        <v>0</v>
      </c>
    </row>
    <row r="5" spans="1:5" s="1" customFormat="1" ht="20.100000000000001" customHeight="1" x14ac:dyDescent="0.3">
      <c r="A5" s="11">
        <v>2</v>
      </c>
      <c r="B5" s="4" t="s">
        <v>2</v>
      </c>
      <c r="C5" s="9">
        <f t="shared" si="0"/>
        <v>3917</v>
      </c>
      <c r="D5" s="5">
        <v>2350200</v>
      </c>
      <c r="E5" s="32" t="s">
        <v>0</v>
      </c>
    </row>
    <row r="6" spans="1:5" s="1" customFormat="1" ht="20.100000000000001" customHeight="1" x14ac:dyDescent="0.3">
      <c r="A6" s="11">
        <v>3</v>
      </c>
      <c r="B6" s="4" t="s">
        <v>4</v>
      </c>
      <c r="C6" s="9">
        <f t="shared" si="0"/>
        <v>440</v>
      </c>
      <c r="D6" s="5">
        <v>264000</v>
      </c>
      <c r="E6" s="32" t="s">
        <v>3</v>
      </c>
    </row>
    <row r="7" spans="1:5" s="1" customFormat="1" ht="20.100000000000001" customHeight="1" x14ac:dyDescent="0.3">
      <c r="A7" s="11">
        <v>4</v>
      </c>
      <c r="B7" s="4" t="s">
        <v>6</v>
      </c>
      <c r="C7" s="9">
        <f t="shared" si="0"/>
        <v>13</v>
      </c>
      <c r="D7" s="5">
        <v>7800</v>
      </c>
      <c r="E7" s="32" t="s">
        <v>5</v>
      </c>
    </row>
    <row r="8" spans="1:5" s="1" customFormat="1" ht="20.100000000000001" customHeight="1" x14ac:dyDescent="0.3">
      <c r="A8" s="11">
        <v>5</v>
      </c>
      <c r="B8" s="4" t="s">
        <v>7</v>
      </c>
      <c r="C8" s="9">
        <f t="shared" si="0"/>
        <v>133.33333333333334</v>
      </c>
      <c r="D8" s="5">
        <v>80000</v>
      </c>
      <c r="E8" s="32" t="s">
        <v>5</v>
      </c>
    </row>
    <row r="9" spans="1:5" s="1" customFormat="1" ht="20.100000000000001" customHeight="1" x14ac:dyDescent="0.3">
      <c r="A9" s="11">
        <v>6</v>
      </c>
      <c r="B9" s="4" t="s">
        <v>10</v>
      </c>
      <c r="C9" s="9">
        <f t="shared" si="0"/>
        <v>1163</v>
      </c>
      <c r="D9" s="5">
        <v>697800</v>
      </c>
      <c r="E9" s="32" t="s">
        <v>9</v>
      </c>
    </row>
    <row r="10" spans="1:5" s="1" customFormat="1" ht="20.100000000000001" customHeight="1" x14ac:dyDescent="0.3">
      <c r="A10" s="11">
        <v>7</v>
      </c>
      <c r="B10" s="4" t="s">
        <v>12</v>
      </c>
      <c r="C10" s="9">
        <f t="shared" si="0"/>
        <v>148</v>
      </c>
      <c r="D10" s="5">
        <v>88800</v>
      </c>
      <c r="E10" s="32" t="s">
        <v>11</v>
      </c>
    </row>
    <row r="11" spans="1:5" s="1" customFormat="1" ht="20.100000000000001" customHeight="1" x14ac:dyDescent="0.3">
      <c r="A11" s="11">
        <v>8</v>
      </c>
      <c r="B11" s="4" t="s">
        <v>51</v>
      </c>
      <c r="C11" s="9">
        <f t="shared" si="0"/>
        <v>344</v>
      </c>
      <c r="D11" s="5">
        <v>206400</v>
      </c>
      <c r="E11" s="32" t="s">
        <v>49</v>
      </c>
    </row>
    <row r="12" spans="1:5" s="1" customFormat="1" ht="20.100000000000001" customHeight="1" x14ac:dyDescent="0.3">
      <c r="A12" s="11">
        <v>9</v>
      </c>
      <c r="B12" s="4" t="s">
        <v>52</v>
      </c>
      <c r="C12" s="9">
        <f t="shared" si="0"/>
        <v>5348</v>
      </c>
      <c r="D12" s="5">
        <v>3208800</v>
      </c>
      <c r="E12" s="32" t="s">
        <v>49</v>
      </c>
    </row>
    <row r="13" spans="1:5" s="1" customFormat="1" ht="20.100000000000001" customHeight="1" x14ac:dyDescent="0.3">
      <c r="A13" s="11">
        <v>10</v>
      </c>
      <c r="B13" s="4" t="s">
        <v>67</v>
      </c>
      <c r="C13" s="9">
        <f t="shared" si="0"/>
        <v>34</v>
      </c>
      <c r="D13" s="5">
        <v>20400</v>
      </c>
      <c r="E13" s="32" t="s">
        <v>68</v>
      </c>
    </row>
    <row r="14" spans="1:5" s="1" customFormat="1" ht="20.100000000000001" customHeight="1" x14ac:dyDescent="0.3">
      <c r="A14" s="11">
        <v>11</v>
      </c>
      <c r="B14" s="4" t="s">
        <v>71</v>
      </c>
      <c r="C14" s="9">
        <f t="shared" si="0"/>
        <v>500</v>
      </c>
      <c r="D14" s="5">
        <v>300000</v>
      </c>
      <c r="E14" s="32" t="s">
        <v>68</v>
      </c>
    </row>
    <row r="15" spans="1:5" s="1" customFormat="1" ht="20.100000000000001" customHeight="1" x14ac:dyDescent="0.3">
      <c r="A15" s="11">
        <v>12</v>
      </c>
      <c r="B15" s="4" t="s">
        <v>72</v>
      </c>
      <c r="C15" s="9">
        <f t="shared" si="0"/>
        <v>4</v>
      </c>
      <c r="D15" s="5">
        <v>2400</v>
      </c>
      <c r="E15" s="32" t="s">
        <v>73</v>
      </c>
    </row>
    <row r="16" spans="1:5" s="1" customFormat="1" ht="20.100000000000001" customHeight="1" x14ac:dyDescent="0.3">
      <c r="A16" s="11"/>
      <c r="B16" s="4"/>
      <c r="C16" s="9"/>
      <c r="D16" s="5"/>
      <c r="E16" s="32"/>
    </row>
    <row r="17" spans="1:5" s="1" customFormat="1" ht="20.100000000000001" customHeight="1" x14ac:dyDescent="0.3">
      <c r="A17" s="11"/>
      <c r="B17" s="4"/>
      <c r="C17" s="9"/>
      <c r="D17" s="5"/>
      <c r="E17" s="32"/>
    </row>
    <row r="18" spans="1:5" s="1" customFormat="1" ht="20.100000000000001" customHeight="1" x14ac:dyDescent="0.3">
      <c r="A18" s="11"/>
      <c r="B18" s="4"/>
      <c r="C18" s="9"/>
      <c r="D18" s="5"/>
      <c r="E18" s="32"/>
    </row>
    <row r="19" spans="1:5" s="1" customFormat="1" ht="20.100000000000001" customHeight="1" x14ac:dyDescent="0.3">
      <c r="A19" s="11"/>
      <c r="B19" s="4"/>
      <c r="C19" s="9"/>
      <c r="D19" s="5"/>
      <c r="E19" s="32"/>
    </row>
    <row r="20" spans="1:5" s="1" customFormat="1" ht="20.100000000000001" customHeight="1" x14ac:dyDescent="0.3">
      <c r="A20" s="11"/>
      <c r="B20" s="4"/>
      <c r="C20" s="9"/>
      <c r="D20" s="5"/>
      <c r="E20" s="32"/>
    </row>
    <row r="21" spans="1:5" s="1" customFormat="1" ht="20.100000000000001" customHeight="1" x14ac:dyDescent="0.3">
      <c r="A21" s="11"/>
      <c r="B21" s="4"/>
      <c r="C21" s="9"/>
      <c r="D21" s="5"/>
      <c r="E21" s="32"/>
    </row>
    <row r="22" spans="1:5" s="1" customFormat="1" ht="20.100000000000001" customHeight="1" thickBot="1" x14ac:dyDescent="0.35">
      <c r="A22" s="12"/>
      <c r="B22" s="44"/>
      <c r="C22" s="45"/>
      <c r="D22" s="46"/>
      <c r="E22" s="37"/>
    </row>
    <row r="23" spans="1:5" s="1" customFormat="1" ht="20.100000000000001" customHeight="1" thickBot="1" x14ac:dyDescent="0.35">
      <c r="A23" s="91" t="s">
        <v>8</v>
      </c>
      <c r="B23" s="92"/>
      <c r="C23" s="48">
        <f>SUM(C4:C22)</f>
        <v>12054.333333333332</v>
      </c>
      <c r="D23" s="49">
        <f>SUM(D4:D22)</f>
        <v>7232600</v>
      </c>
      <c r="E23" s="7"/>
    </row>
  </sheetData>
  <mergeCells count="2">
    <mergeCell ref="A23:B23"/>
    <mergeCell ref="A1:E1"/>
  </mergeCells>
  <pageMargins left="0.7" right="0.7" top="0.75" bottom="0.75" header="0.3" footer="0.3"/>
  <pageSetup paperSize="9" scale="8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8"/>
  <sheetViews>
    <sheetView workbookViewId="0">
      <selection activeCell="A3" sqref="A3"/>
    </sheetView>
  </sheetViews>
  <sheetFormatPr defaultRowHeight="14.4" x14ac:dyDescent="0.3"/>
  <cols>
    <col min="1" max="1" width="60" customWidth="1"/>
    <col min="2" max="2" width="14.88671875" customWidth="1"/>
    <col min="3" max="3" width="16.109375" customWidth="1"/>
  </cols>
  <sheetData>
    <row r="2" spans="1:4" ht="54.75" customHeight="1" thickBot="1" x14ac:dyDescent="0.35">
      <c r="A2" s="90" t="s">
        <v>108</v>
      </c>
      <c r="B2" s="93"/>
      <c r="C2" s="93"/>
      <c r="D2" s="93"/>
    </row>
    <row r="3" spans="1:4" x14ac:dyDescent="0.3">
      <c r="A3" s="67"/>
      <c r="B3" s="68" t="s">
        <v>79</v>
      </c>
      <c r="C3" s="69" t="s">
        <v>80</v>
      </c>
    </row>
    <row r="4" spans="1:4" x14ac:dyDescent="0.3">
      <c r="A4" s="76" t="s">
        <v>85</v>
      </c>
      <c r="B4" s="77">
        <f>SUM(B5:B18)</f>
        <v>709740.22</v>
      </c>
      <c r="C4" s="78">
        <f>SUM(C5:C18)</f>
        <v>180582.3</v>
      </c>
    </row>
    <row r="5" spans="1:4" x14ac:dyDescent="0.3">
      <c r="A5" s="70" t="s">
        <v>86</v>
      </c>
      <c r="B5" s="66"/>
      <c r="C5" s="71">
        <v>100000</v>
      </c>
    </row>
    <row r="6" spans="1:4" x14ac:dyDescent="0.3">
      <c r="A6" s="70" t="s">
        <v>87</v>
      </c>
      <c r="B6" s="66"/>
      <c r="C6" s="71">
        <v>5000</v>
      </c>
    </row>
    <row r="7" spans="1:4" x14ac:dyDescent="0.3">
      <c r="A7" s="70" t="s">
        <v>88</v>
      </c>
      <c r="B7" s="66">
        <v>100000</v>
      </c>
      <c r="C7" s="71"/>
    </row>
    <row r="8" spans="1:4" x14ac:dyDescent="0.3">
      <c r="A8" s="70" t="s">
        <v>89</v>
      </c>
      <c r="B8" s="66">
        <v>10000</v>
      </c>
      <c r="C8" s="71"/>
    </row>
    <row r="9" spans="1:4" x14ac:dyDescent="0.3">
      <c r="A9" s="70" t="s">
        <v>90</v>
      </c>
      <c r="B9" s="66">
        <v>50000</v>
      </c>
      <c r="C9" s="71"/>
    </row>
    <row r="10" spans="1:4" x14ac:dyDescent="0.3">
      <c r="A10" s="72" t="s">
        <v>91</v>
      </c>
      <c r="B10" s="66">
        <v>379740.22</v>
      </c>
      <c r="C10" s="71"/>
    </row>
    <row r="11" spans="1:4" x14ac:dyDescent="0.3">
      <c r="A11" s="70" t="s">
        <v>92</v>
      </c>
      <c r="B11" s="66"/>
      <c r="C11" s="71">
        <v>10000</v>
      </c>
    </row>
    <row r="12" spans="1:4" x14ac:dyDescent="0.3">
      <c r="A12" s="70" t="s">
        <v>93</v>
      </c>
      <c r="B12" s="66">
        <v>10000</v>
      </c>
      <c r="C12" s="71"/>
    </row>
    <row r="13" spans="1:4" x14ac:dyDescent="0.3">
      <c r="A13" s="70" t="s">
        <v>94</v>
      </c>
      <c r="B13" s="66">
        <v>10000</v>
      </c>
      <c r="C13" s="71"/>
    </row>
    <row r="14" spans="1:4" x14ac:dyDescent="0.3">
      <c r="A14" s="70" t="s">
        <v>95</v>
      </c>
      <c r="B14" s="66">
        <v>100000</v>
      </c>
      <c r="C14" s="71"/>
    </row>
    <row r="15" spans="1:4" x14ac:dyDescent="0.3">
      <c r="A15" s="70" t="s">
        <v>96</v>
      </c>
      <c r="B15" s="66"/>
      <c r="C15" s="71">
        <v>12782.3</v>
      </c>
    </row>
    <row r="16" spans="1:4" x14ac:dyDescent="0.3">
      <c r="A16" s="70" t="s">
        <v>97</v>
      </c>
      <c r="B16" s="66"/>
      <c r="C16" s="71">
        <v>2800</v>
      </c>
    </row>
    <row r="17" spans="1:3" x14ac:dyDescent="0.3">
      <c r="A17" s="80" t="s">
        <v>102</v>
      </c>
      <c r="B17" s="81">
        <v>50000</v>
      </c>
      <c r="C17" s="82"/>
    </row>
    <row r="18" spans="1:3" ht="15" thickBot="1" x14ac:dyDescent="0.35">
      <c r="A18" s="73" t="s">
        <v>98</v>
      </c>
      <c r="B18" s="74"/>
      <c r="C18" s="75">
        <v>50000</v>
      </c>
    </row>
  </sheetData>
  <mergeCells count="1">
    <mergeCell ref="A2:D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tabSelected="1" workbookViewId="0">
      <selection activeCell="E13" sqref="E13"/>
    </sheetView>
  </sheetViews>
  <sheetFormatPr defaultRowHeight="14.4" x14ac:dyDescent="0.3"/>
  <cols>
    <col min="1" max="1" width="28.6640625" customWidth="1"/>
    <col min="2" max="2" width="14" customWidth="1"/>
    <col min="3" max="3" width="14.5546875" customWidth="1"/>
    <col min="4" max="4" width="12" customWidth="1"/>
    <col min="5" max="5" width="11.6640625" customWidth="1"/>
    <col min="6" max="6" width="10.88671875" customWidth="1"/>
    <col min="8" max="8" width="11.6640625" bestFit="1" customWidth="1"/>
  </cols>
  <sheetData>
    <row r="1" spans="1:8" s="1" customFormat="1" ht="84.75" customHeight="1" x14ac:dyDescent="0.3">
      <c r="A1" s="90" t="s">
        <v>105</v>
      </c>
      <c r="B1" s="93"/>
      <c r="C1" s="94"/>
      <c r="D1" s="94"/>
      <c r="E1" s="94"/>
      <c r="F1" s="94"/>
      <c r="G1" s="13"/>
    </row>
    <row r="2" spans="1:8" ht="24" customHeight="1" thickBot="1" x14ac:dyDescent="0.35"/>
    <row r="3" spans="1:8" s="1" customFormat="1" ht="27.75" customHeight="1" x14ac:dyDescent="0.3">
      <c r="A3" s="53" t="s">
        <v>65</v>
      </c>
      <c r="B3" s="54" t="s">
        <v>79</v>
      </c>
      <c r="C3" s="54" t="s">
        <v>80</v>
      </c>
      <c r="D3" s="84" t="s">
        <v>81</v>
      </c>
      <c r="E3" s="84" t="s">
        <v>103</v>
      </c>
      <c r="F3" s="55" t="s">
        <v>104</v>
      </c>
    </row>
    <row r="4" spans="1:8" s="1" customFormat="1" ht="30" customHeight="1" x14ac:dyDescent="0.3">
      <c r="A4" s="56" t="s">
        <v>78</v>
      </c>
      <c r="B4" s="57">
        <v>709740.22</v>
      </c>
      <c r="C4" s="58">
        <v>180582.3</v>
      </c>
      <c r="D4" s="85"/>
      <c r="E4" s="85"/>
      <c r="F4" s="59"/>
    </row>
    <row r="5" spans="1:8" s="1" customFormat="1" ht="30" customHeight="1" x14ac:dyDescent="0.3">
      <c r="A5" s="56" t="s">
        <v>61</v>
      </c>
      <c r="B5" s="57">
        <f>'UPRAVNA TIJELA'!D32</f>
        <v>1908600</v>
      </c>
      <c r="C5" s="60"/>
      <c r="D5" s="86"/>
      <c r="E5" s="86"/>
      <c r="F5" s="59"/>
    </row>
    <row r="6" spans="1:8" s="1" customFormat="1" ht="30" customHeight="1" x14ac:dyDescent="0.3">
      <c r="A6" s="56" t="s">
        <v>62</v>
      </c>
      <c r="B6" s="57">
        <f>PROR.KORISNICI!D23</f>
        <v>5262470</v>
      </c>
      <c r="C6" s="60"/>
      <c r="D6" s="86"/>
      <c r="E6" s="86"/>
      <c r="F6" s="59"/>
    </row>
    <row r="7" spans="1:8" s="1" customFormat="1" ht="30" customHeight="1" x14ac:dyDescent="0.3">
      <c r="A7" s="61" t="s">
        <v>64</v>
      </c>
      <c r="B7" s="57">
        <f>'DRUŠTVA-USTANOVA'!D23</f>
        <v>7232600</v>
      </c>
      <c r="C7" s="60"/>
      <c r="D7" s="86"/>
      <c r="E7" s="86"/>
      <c r="F7" s="59"/>
    </row>
    <row r="8" spans="1:8" s="1" customFormat="1" ht="30" customHeight="1" x14ac:dyDescent="0.3">
      <c r="A8" s="56" t="s">
        <v>83</v>
      </c>
      <c r="B8" s="57">
        <v>512915</v>
      </c>
      <c r="C8" s="58">
        <v>2000</v>
      </c>
      <c r="D8" s="86"/>
      <c r="E8" s="86"/>
      <c r="F8" s="59"/>
    </row>
    <row r="9" spans="1:8" s="1" customFormat="1" ht="30" customHeight="1" x14ac:dyDescent="0.3">
      <c r="A9" s="56" t="s">
        <v>82</v>
      </c>
      <c r="B9" s="57">
        <v>119896.22</v>
      </c>
      <c r="C9" s="58">
        <v>12350</v>
      </c>
      <c r="D9" s="85">
        <v>5000</v>
      </c>
      <c r="E9" s="85">
        <v>20000</v>
      </c>
      <c r="F9" s="62">
        <v>188</v>
      </c>
      <c r="H9" s="79"/>
    </row>
    <row r="10" spans="1:8" s="1" customFormat="1" ht="30" customHeight="1" thickBot="1" x14ac:dyDescent="0.35">
      <c r="A10" s="63" t="s">
        <v>63</v>
      </c>
      <c r="B10" s="64">
        <v>15756221.439999999</v>
      </c>
      <c r="C10" s="64">
        <v>194932.3</v>
      </c>
      <c r="D10" s="87">
        <v>5000</v>
      </c>
      <c r="E10" s="87">
        <v>20000</v>
      </c>
      <c r="F10" s="65">
        <v>188</v>
      </c>
    </row>
    <row r="12" spans="1:8" x14ac:dyDescent="0.3">
      <c r="B12" s="83"/>
      <c r="C12" s="83"/>
    </row>
    <row r="13" spans="1:8" x14ac:dyDescent="0.3">
      <c r="B13" s="83"/>
    </row>
    <row r="14" spans="1:8" x14ac:dyDescent="0.3">
      <c r="C14" s="83"/>
    </row>
    <row r="15" spans="1:8" x14ac:dyDescent="0.3">
      <c r="B15" s="83"/>
    </row>
    <row r="17" spans="3:3" x14ac:dyDescent="0.3">
      <c r="C17" s="83"/>
    </row>
  </sheetData>
  <mergeCells count="1">
    <mergeCell ref="A1:F1"/>
  </mergeCells>
  <printOptions horizontalCentered="1"/>
  <pageMargins left="0.51181102362204722" right="0.31496062992125984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UPRAVNA TIJELA</vt:lpstr>
      <vt:lpstr>PROR.KORISNICI</vt:lpstr>
      <vt:lpstr>DRUŠTVA-USTANOVA</vt:lpstr>
      <vt:lpstr>GRADOVI OPĆINE ŽUPANIJE</vt:lpstr>
      <vt:lpstr>REKAPITULACIJA</vt:lpstr>
      <vt:lpstr>'UPRAVNA TIJELA'!Print_Area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Kristina Rudelj</dc:creator>
  <cp:lastModifiedBy>Robert Majerić</cp:lastModifiedBy>
  <cp:lastPrinted>2020-06-01T09:13:31Z</cp:lastPrinted>
  <dcterms:created xsi:type="dcterms:W3CDTF">2020-03-31T10:53:46Z</dcterms:created>
  <dcterms:modified xsi:type="dcterms:W3CDTF">2020-06-17T12:59:50Z</dcterms:modified>
</cp:coreProperties>
</file>